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1" l="1"/>
  <c r="G7" i="1" l="1"/>
  <c r="H15" i="1" l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H8" i="1" l="1"/>
  <c r="H7" i="1" s="1"/>
  <c r="E7" i="1"/>
  <c r="F8" i="1" s="1"/>
  <c r="I15" i="1" l="1"/>
  <c r="I11" i="1"/>
  <c r="I13" i="1"/>
  <c r="I10" i="1"/>
  <c r="I12" i="1"/>
  <c r="I14" i="1"/>
  <c r="I9" i="1"/>
  <c r="I8" i="1"/>
  <c r="F15" i="1"/>
  <c r="F12" i="1"/>
  <c r="F10" i="1"/>
  <c r="F11" i="1"/>
  <c r="F13" i="1"/>
  <c r="F9" i="1"/>
  <c r="F14" i="1"/>
  <c r="F7" i="1" l="1"/>
  <c r="I7" i="1"/>
  <c r="C7" i="1" l="1"/>
</calcChain>
</file>

<file path=xl/sharedStrings.xml><?xml version="1.0" encoding="utf-8"?>
<sst xmlns="http://schemas.openxmlformats.org/spreadsheetml/2006/main" count="26" uniqueCount="26">
  <si>
    <t>N п/п</t>
  </si>
  <si>
    <t>Наименование направления деятельности (сферы)</t>
  </si>
  <si>
    <t>Объем финансового обеспечения мероприятий региональной программы, тыс. руб.</t>
  </si>
  <si>
    <t>из консолидированного бюджета субъекта Российской Федерации</t>
  </si>
  <si>
    <t>из федерального бюджета</t>
  </si>
  <si>
    <t xml:space="preserve">всего, тыс. руб. (графа 3 + графа 4)
</t>
  </si>
  <si>
    <t>Объем финансового обеспечения мероприятий региональной программы, процент (построчное значение графы 5 / итого графы 5 x 100)</t>
  </si>
  <si>
    <t>Объем финансового обеспечения на реализацию мероприятий в других государственных программах субъекта Российской Федерации, комплексах мер, национальных проектах, тыс. руб.</t>
  </si>
  <si>
    <t>Объем финансового обеспечения на реализацию мероприятий с учетом всех источников, процент (построчное значение графы 8 / итого графы 8 x 100)</t>
  </si>
  <si>
    <t xml:space="preserve">Объем финансового обеспечения на реализацию мероприятий с учетом всех источников, тыс. руб. (графа 5 + графа 7)
</t>
  </si>
  <si>
    <t xml:space="preserve">Примечания
</t>
  </si>
  <si>
    <t>ИТОГО</t>
  </si>
  <si>
    <t>социальная защита</t>
  </si>
  <si>
    <t>занятость</t>
  </si>
  <si>
    <t>здравоохранение</t>
  </si>
  <si>
    <t>образование</t>
  </si>
  <si>
    <t>физическая  культура и спорт</t>
  </si>
  <si>
    <t>культура</t>
  </si>
  <si>
    <t>информация и связь</t>
  </si>
  <si>
    <t>сопровождаемое проживание</t>
  </si>
  <si>
    <t>Подпрограмма
"Модернизация и развитие социального обслуживания граждан
пожилого возраста и инвалидов в Новгородской области"
государственной программы Новгородской области "Социальная
поддержка граждан в Новгородской области
на 2019 - 2025 годы"</t>
  </si>
  <si>
    <t>государственная программа Новгородской области "Содействие занятости населения в Новгородской области на 2019 - 2025 годы"</t>
  </si>
  <si>
    <t>государственная программа Новгородской области "Развитие образования в Новгородской области до 2026 года"</t>
  </si>
  <si>
    <t>государственная программа Новгородской области "Развитие физической культуры, спорта и молодежной политики на территории Новгородской области на 2019 - 2024 годы"</t>
  </si>
  <si>
    <t>государственная программя Новгородской области "Развитие здравоохранения Новгородской области до 2025 года"</t>
  </si>
  <si>
    <t xml:space="preserve">Сведения
о планируемом распределении бюджетных ассигнований
подпрограммы «Формирование системы комплексной реабилитации и абилитации инвалидов, в том числе детей-инвалидов, в Новгородской области» государственной программы Новгородской области «Социальная поддержка граждан в Новгородской области на 2019 - 2025 годы»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</si>
</sst>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2" borderId="1" xfId="0" applyNumberFormat="1" applyFill="1" applyBorder="1" applyAlignment="1">
      <alignment horizontal="right" wrapText="1"/>
    </xf>
    <xf numFmtId="0" fontId="0" fillId="2" borderId="1" xfId="0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zoomScale="69" zoomScaleNormal="69" workbookViewId="0">
      <selection activeCell="H8" sqref="H8"/>
    </sheetView>
  </sheetViews>
  <sheetFormatPr defaultRowHeight="15" x14ac:dyDescent="0.25"/>
  <cols>
    <col min="1" max="1" width="4" style="1" customWidth="1"/>
    <col min="2" max="2" width="17" style="1" customWidth="1"/>
    <col min="3" max="3" width="15.28515625" style="1" customWidth="1"/>
    <col min="4" max="4" width="12.85546875" style="1" customWidth="1"/>
    <col min="5" max="5" width="10.85546875" style="1" customWidth="1"/>
    <col min="6" max="6" width="23.85546875" style="1" customWidth="1"/>
    <col min="7" max="7" width="29.5703125" style="1" customWidth="1"/>
    <col min="8" max="8" width="24.85546875" style="1" customWidth="1"/>
    <col min="9" max="9" width="23.140625" style="1" customWidth="1"/>
    <col min="10" max="10" width="23.5703125" style="1" customWidth="1"/>
    <col min="11" max="11" width="9.140625" style="1"/>
    <col min="12" max="12" width="14.28515625" style="1" customWidth="1"/>
    <col min="13" max="16384" width="9.140625" style="1"/>
  </cols>
  <sheetData>
    <row r="2" spans="1:14" ht="66" customHeight="1" x14ac:dyDescent="0.25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</row>
    <row r="4" spans="1:14" ht="51" customHeight="1" x14ac:dyDescent="0.25">
      <c r="A4" s="12" t="s">
        <v>0</v>
      </c>
      <c r="B4" s="12" t="s">
        <v>1</v>
      </c>
      <c r="C4" s="12" t="s">
        <v>2</v>
      </c>
      <c r="D4" s="12"/>
      <c r="E4" s="12"/>
      <c r="F4" s="12" t="s">
        <v>6</v>
      </c>
      <c r="G4" s="12" t="s">
        <v>7</v>
      </c>
      <c r="H4" s="12" t="s">
        <v>9</v>
      </c>
      <c r="I4" s="12" t="s">
        <v>8</v>
      </c>
      <c r="J4" s="12" t="s">
        <v>10</v>
      </c>
    </row>
    <row r="5" spans="1:14" ht="96.75" customHeight="1" x14ac:dyDescent="0.25">
      <c r="A5" s="12"/>
      <c r="B5" s="12"/>
      <c r="C5" s="3" t="s">
        <v>3</v>
      </c>
      <c r="D5" s="3" t="s">
        <v>4</v>
      </c>
      <c r="E5" s="3" t="s">
        <v>5</v>
      </c>
      <c r="F5" s="12"/>
      <c r="G5" s="12"/>
      <c r="H5" s="12"/>
      <c r="I5" s="12"/>
      <c r="J5" s="12"/>
    </row>
    <row r="6" spans="1:14" s="2" customForma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4" s="2" customFormat="1" x14ac:dyDescent="0.25">
      <c r="A7" s="13" t="s">
        <v>11</v>
      </c>
      <c r="B7" s="14"/>
      <c r="C7" s="8">
        <f t="shared" ref="C7:I7" si="0">SUM(C8:C15)</f>
        <v>690</v>
      </c>
      <c r="D7" s="8">
        <f t="shared" si="0"/>
        <v>22312.9</v>
      </c>
      <c r="E7" s="8">
        <f t="shared" si="0"/>
        <v>23002.899000000001</v>
      </c>
      <c r="F7" s="4">
        <f t="shared" si="0"/>
        <v>100</v>
      </c>
      <c r="G7" s="4">
        <f t="shared" si="0"/>
        <v>21327</v>
      </c>
      <c r="H7" s="8">
        <f t="shared" si="0"/>
        <v>44329.899000000005</v>
      </c>
      <c r="I7" s="4">
        <f t="shared" si="0"/>
        <v>100</v>
      </c>
      <c r="J7" s="4"/>
    </row>
    <row r="8" spans="1:14" ht="210" x14ac:dyDescent="0.25">
      <c r="A8" s="5">
        <v>1</v>
      </c>
      <c r="B8" s="5" t="s">
        <v>12</v>
      </c>
      <c r="C8" s="9">
        <v>141</v>
      </c>
      <c r="D8" s="9">
        <v>4560.3999999999996</v>
      </c>
      <c r="E8" s="9">
        <v>4701.3990000000003</v>
      </c>
      <c r="F8" s="6">
        <f>E8/E7*100</f>
        <v>20.438289104342893</v>
      </c>
      <c r="G8" s="5">
        <v>6000</v>
      </c>
      <c r="H8" s="11">
        <f>E8+G8</f>
        <v>10701.399000000001</v>
      </c>
      <c r="I8" s="6">
        <f>H8/H7*100</f>
        <v>24.140364046396769</v>
      </c>
      <c r="J8" s="5" t="s">
        <v>20</v>
      </c>
      <c r="L8" s="7"/>
      <c r="M8" s="7"/>
      <c r="N8" s="7"/>
    </row>
    <row r="9" spans="1:14" ht="92.25" customHeight="1" x14ac:dyDescent="0.25">
      <c r="A9" s="5">
        <v>2</v>
      </c>
      <c r="B9" s="5" t="s">
        <v>13</v>
      </c>
      <c r="C9" s="10">
        <v>31.8</v>
      </c>
      <c r="D9" s="10">
        <v>1028.2</v>
      </c>
      <c r="E9" s="10">
        <f>D9+C9</f>
        <v>1060</v>
      </c>
      <c r="F9" s="6">
        <f>E9/E7*100</f>
        <v>4.608114829352596</v>
      </c>
      <c r="G9" s="5">
        <v>3522</v>
      </c>
      <c r="H9" s="5">
        <f t="shared" ref="H9:H15" si="1">E9+G9</f>
        <v>4582</v>
      </c>
      <c r="I9" s="6">
        <f>H9/H7*100</f>
        <v>10.336139046921806</v>
      </c>
      <c r="J9" s="5" t="s">
        <v>21</v>
      </c>
    </row>
    <row r="10" spans="1:14" ht="94.5" customHeight="1" x14ac:dyDescent="0.25">
      <c r="A10" s="5">
        <v>3</v>
      </c>
      <c r="B10" s="5" t="s">
        <v>14</v>
      </c>
      <c r="C10" s="10">
        <v>0</v>
      </c>
      <c r="D10" s="10">
        <v>0</v>
      </c>
      <c r="E10" s="10">
        <f t="shared" ref="E10:E14" si="2">C10+D10</f>
        <v>0</v>
      </c>
      <c r="F10" s="6">
        <f>E10/E7*100</f>
        <v>0</v>
      </c>
      <c r="G10" s="5">
        <v>5500</v>
      </c>
      <c r="H10" s="5">
        <f t="shared" si="1"/>
        <v>5500</v>
      </c>
      <c r="I10" s="6">
        <f>H10/H7*100</f>
        <v>12.406976158461356</v>
      </c>
      <c r="J10" s="5" t="s">
        <v>24</v>
      </c>
    </row>
    <row r="11" spans="1:14" ht="95.25" customHeight="1" x14ac:dyDescent="0.25">
      <c r="A11" s="5">
        <v>4</v>
      </c>
      <c r="B11" s="5" t="s">
        <v>15</v>
      </c>
      <c r="C11" s="10">
        <v>9</v>
      </c>
      <c r="D11" s="10">
        <v>291</v>
      </c>
      <c r="E11" s="10">
        <f>D11+C11</f>
        <v>300</v>
      </c>
      <c r="F11" s="6">
        <f>E11/E7*100</f>
        <v>1.3041834422696026</v>
      </c>
      <c r="G11" s="5">
        <v>5393</v>
      </c>
      <c r="H11" s="5">
        <f t="shared" si="1"/>
        <v>5693</v>
      </c>
      <c r="I11" s="6">
        <f>H11/H7*100</f>
        <v>12.842348230931</v>
      </c>
      <c r="J11" s="5" t="s">
        <v>22</v>
      </c>
    </row>
    <row r="12" spans="1:14" ht="122.25" customHeight="1" x14ac:dyDescent="0.25">
      <c r="A12" s="5">
        <v>5</v>
      </c>
      <c r="B12" s="5" t="s">
        <v>16</v>
      </c>
      <c r="C12" s="10">
        <v>27</v>
      </c>
      <c r="D12" s="10">
        <v>873</v>
      </c>
      <c r="E12" s="10">
        <f t="shared" si="2"/>
        <v>900</v>
      </c>
      <c r="F12" s="6">
        <f>E12/E7*100</f>
        <v>3.912550326808808</v>
      </c>
      <c r="G12" s="5">
        <v>912</v>
      </c>
      <c r="H12" s="5">
        <f t="shared" si="1"/>
        <v>1812</v>
      </c>
      <c r="I12" s="6">
        <f>H12/H7*100</f>
        <v>4.0875346907512693</v>
      </c>
      <c r="J12" s="5" t="s">
        <v>23</v>
      </c>
    </row>
    <row r="13" spans="1:14" x14ac:dyDescent="0.25">
      <c r="A13" s="5">
        <v>6</v>
      </c>
      <c r="B13" s="5" t="s">
        <v>17</v>
      </c>
      <c r="C13" s="10">
        <v>97.2</v>
      </c>
      <c r="D13" s="10">
        <v>3142.8</v>
      </c>
      <c r="E13" s="10">
        <f t="shared" si="2"/>
        <v>3240</v>
      </c>
      <c r="F13" s="6">
        <f>E13/E7*100</f>
        <v>14.085181176511707</v>
      </c>
      <c r="G13" s="5"/>
      <c r="H13" s="5">
        <f t="shared" si="1"/>
        <v>3240</v>
      </c>
      <c r="I13" s="6">
        <f>H13/H7*100</f>
        <v>7.3088368642572359</v>
      </c>
      <c r="J13" s="5"/>
    </row>
    <row r="14" spans="1:14" ht="30" x14ac:dyDescent="0.25">
      <c r="A14" s="5">
        <v>7</v>
      </c>
      <c r="B14" s="5" t="s">
        <v>18</v>
      </c>
      <c r="C14" s="10">
        <v>252</v>
      </c>
      <c r="D14" s="10">
        <v>8148</v>
      </c>
      <c r="E14" s="10">
        <f t="shared" si="2"/>
        <v>8400</v>
      </c>
      <c r="F14" s="6">
        <f>E14/E7*100</f>
        <v>36.517136383548873</v>
      </c>
      <c r="G14" s="5"/>
      <c r="H14" s="5">
        <f t="shared" si="1"/>
        <v>8400</v>
      </c>
      <c r="I14" s="6">
        <f>H14/H7*100</f>
        <v>18.94883631474098</v>
      </c>
      <c r="J14" s="5"/>
    </row>
    <row r="15" spans="1:14" ht="30" x14ac:dyDescent="0.25">
      <c r="A15" s="5">
        <v>8</v>
      </c>
      <c r="B15" s="5" t="s">
        <v>19</v>
      </c>
      <c r="C15" s="9">
        <v>132</v>
      </c>
      <c r="D15" s="9">
        <v>4269.5</v>
      </c>
      <c r="E15" s="9">
        <v>4401.5</v>
      </c>
      <c r="F15" s="6">
        <f>E15/E7*100</f>
        <v>19.13454473716552</v>
      </c>
      <c r="G15" s="5"/>
      <c r="H15" s="5">
        <f t="shared" si="1"/>
        <v>4401.5</v>
      </c>
      <c r="I15" s="6">
        <f>H15/H7*100</f>
        <v>9.9289646475395745</v>
      </c>
      <c r="J15" s="5"/>
    </row>
    <row r="16" spans="1:14" x14ac:dyDescent="0.25">
      <c r="C16" s="7"/>
      <c r="D16" s="7"/>
      <c r="E16" s="7"/>
    </row>
  </sheetData>
  <mergeCells count="10">
    <mergeCell ref="H4:H5"/>
    <mergeCell ref="I4:I5"/>
    <mergeCell ref="J4:J5"/>
    <mergeCell ref="A7:B7"/>
    <mergeCell ref="A2:J2"/>
    <mergeCell ref="C4:E4"/>
    <mergeCell ref="B4:B5"/>
    <mergeCell ref="A4:A5"/>
    <mergeCell ref="F4:F5"/>
    <mergeCell ref="G4:G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О.Б.</dc:creator>
  <cp:lastModifiedBy>Пивоварова Светлана Борисовна</cp:lastModifiedBy>
  <cp:lastPrinted>2020-04-29T18:15:26Z</cp:lastPrinted>
  <dcterms:created xsi:type="dcterms:W3CDTF">2020-04-29T10:27:40Z</dcterms:created>
  <dcterms:modified xsi:type="dcterms:W3CDTF">2020-04-30T08:54:38Z</dcterms:modified>
</cp:coreProperties>
</file>